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Chris\Dropbox\My Books\PMS 5e\Problem Solutions\Chapter 12\"/>
    </mc:Choice>
  </mc:AlternateContent>
  <bookViews>
    <workbookView xWindow="720" yWindow="888" windowWidth="8112" windowHeight="3996"/>
  </bookViews>
  <sheets>
    <sheet name="Model" sheetId="1" r:id="rId1"/>
  </sheets>
  <definedNames>
    <definedName name="Annual_demand">Model!$B$7</definedName>
    <definedName name="Annual_holding_cost">Model!$B$21</definedName>
    <definedName name="Annual_purchasing_cost">Model!$B$20</definedName>
    <definedName name="Annual_setup_cost">Model!$B$19</definedName>
    <definedName name="Holding_cost_rate">Model!$B$6</definedName>
    <definedName name="Lookup_table">Model!$A$10:$B$12</definedName>
    <definedName name="Order_quantity">Model!$B$14</definedName>
    <definedName name="Orders_per_year">Model!$B$15</definedName>
    <definedName name="Purchasing_cost_per_order">Model!$B$18</definedName>
    <definedName name="Setup_cost">Model!$B$4</definedName>
    <definedName name="solver_adj" localSheetId="0" hidden="1">Model!$B$14</definedName>
    <definedName name="solver_cvg" localSheetId="0" hidden="1">0.0001</definedName>
    <definedName name="solver_drv" localSheetId="0" hidden="1">1</definedName>
    <definedName name="solver_eng" localSheetId="0" hidden="1">1</definedName>
    <definedName name="solver_est" localSheetId="0" hidden="1">1</definedName>
    <definedName name="solver_itr" localSheetId="0" hidden="1">100</definedName>
    <definedName name="solver_lhs1" localSheetId="0" hidden="1">Model!$B$14</definedName>
    <definedName name="solver_lhs2" localSheetId="0" hidden="1">Model!$B$14</definedName>
    <definedName name="solver_lhs3" localSheetId="0" hidden="1">Model!#REF!</definedName>
    <definedName name="solver_lin" localSheetId="0" hidden="1">2</definedName>
    <definedName name="solver_mip" localSheetId="0" hidden="1">2147483647</definedName>
    <definedName name="solver_mni" localSheetId="0" hidden="1">30</definedName>
    <definedName name="solver_mrt" localSheetId="0" hidden="1">0.075</definedName>
    <definedName name="solver_msl" localSheetId="0" hidden="1">1</definedName>
    <definedName name="solver_neg" localSheetId="0" hidden="1">2</definedName>
    <definedName name="solver_nod" localSheetId="0" hidden="1">2147483647</definedName>
    <definedName name="solver_num" localSheetId="0" hidden="1">2</definedName>
    <definedName name="solver_nwt" localSheetId="0" hidden="1">1</definedName>
    <definedName name="solver_opt" localSheetId="0" hidden="1">Model!$B$22</definedName>
    <definedName name="solver_pre" localSheetId="0" hidden="1">0.000001</definedName>
    <definedName name="solver_rbv" localSheetId="0" hidden="1">1</definedName>
    <definedName name="solver_rel1" localSheetId="0" hidden="1">1</definedName>
    <definedName name="solver_rel2" localSheetId="0" hidden="1">3</definedName>
    <definedName name="solver_rel3" localSheetId="0" hidden="1">3</definedName>
    <definedName name="solver_rhs1" localSheetId="0" hidden="1">1000</definedName>
    <definedName name="solver_rhs2" localSheetId="0" hidden="1">0</definedName>
    <definedName name="solver_rhs3" localSheetId="0" hidden="1">[0]!_qsb1</definedName>
    <definedName name="solver_rlx" localSheetId="0" hidden="1">1</definedName>
    <definedName name="solver_rsd" localSheetId="0" hidden="1">0</definedName>
    <definedName name="solver_scl" localSheetId="0" hidden="1">2</definedName>
    <definedName name="solver_sho" localSheetId="0" hidden="1">2</definedName>
    <definedName name="solver_ssz" localSheetId="0" hidden="1">100</definedName>
    <definedName name="solver_tim" localSheetId="0" hidden="1">100</definedName>
    <definedName name="solver_tmp" localSheetId="0" hidden="1">Model!#REF!</definedName>
    <definedName name="solver_tol" localSheetId="0" hidden="1">0.05</definedName>
    <definedName name="solver_typ" localSheetId="0" hidden="1">2</definedName>
    <definedName name="solver_val" localSheetId="0" hidden="1">0</definedName>
    <definedName name="solver_ver" localSheetId="0" hidden="1">3</definedName>
    <definedName name="Total_annual_cost">Model!$B$22</definedName>
    <definedName name="Unit_purchasing_cost">Model!$B$17</definedName>
    <definedName name="Unit_storage_cost">Model!$B$5</definedName>
  </definedNames>
  <calcPr calcId="152511"/>
</workbook>
</file>

<file path=xl/calcChain.xml><?xml version="1.0" encoding="utf-8"?>
<calcChain xmlns="http://schemas.openxmlformats.org/spreadsheetml/2006/main">
  <c r="B17" i="1" l="1"/>
  <c r="B18" i="1" s="1"/>
  <c r="B15" i="1"/>
  <c r="B19" i="1" s="1"/>
  <c r="B21" i="1" l="1"/>
  <c r="B20" i="1"/>
  <c r="B22" i="1" l="1"/>
</calcChain>
</file>

<file path=xl/sharedStrings.xml><?xml version="1.0" encoding="utf-8"?>
<sst xmlns="http://schemas.openxmlformats.org/spreadsheetml/2006/main" count="15" uniqueCount="15">
  <si>
    <t>Inputs</t>
  </si>
  <si>
    <t>Orders per year</t>
  </si>
  <si>
    <t>Purchasing cost per order</t>
  </si>
  <si>
    <t>Annual setup cost</t>
  </si>
  <si>
    <t>Annual purchasing cost</t>
  </si>
  <si>
    <t>Annual holding cost</t>
  </si>
  <si>
    <t>Total annual cost</t>
  </si>
  <si>
    <t>Purchasing computer paper</t>
  </si>
  <si>
    <t>Setup cost</t>
  </si>
  <si>
    <t>Annual demand</t>
  </si>
  <si>
    <t>Lookup table for unit purchasing cost</t>
  </si>
  <si>
    <t>Unit purchasing cost</t>
  </si>
  <si>
    <t>Holding cost rate</t>
  </si>
  <si>
    <t>Order quantity</t>
  </si>
  <si>
    <t>Unit storage cost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</si>
</sst>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&quot;$&quot;#,##0.00"/>
    <numFmt numFmtId="165" formatCode="&quot;$&quot;#,##0"/>
  </numFmts>
  <fonts count="3" x14ac:knownFonts="1">
    <font>
      <sz val="10"/>
      <name val="Arial"/>
    </font>
    <font>
      <b/>
      <sz val="11"/>
      <name val="Calibri"/>
      <family val="2"/>
    </font>
    <font>
      <sz val="11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theme="4" tint="0.599963377788628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 tint="-0.249977111117893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quotePrefix="1" applyFont="1" applyAlignment="1">
      <alignment horizontal="left"/>
    </xf>
    <xf numFmtId="9" fontId="2" fillId="2" borderId="0" xfId="0" applyNumberFormat="1" applyFont="1" applyFill="1" applyBorder="1"/>
    <xf numFmtId="0" fontId="2" fillId="2" borderId="0" xfId="0" applyFont="1" applyFill="1" applyBorder="1"/>
    <xf numFmtId="0" fontId="2" fillId="0" borderId="0" xfId="0" applyFont="1" applyAlignment="1">
      <alignment horizontal="center"/>
    </xf>
    <xf numFmtId="164" fontId="2" fillId="0" borderId="0" xfId="0" applyNumberFormat="1" applyFont="1"/>
    <xf numFmtId="165" fontId="2" fillId="2" borderId="0" xfId="0" applyNumberFormat="1" applyFont="1" applyFill="1" applyBorder="1"/>
    <xf numFmtId="164" fontId="2" fillId="3" borderId="0" xfId="0" applyNumberFormat="1" applyFont="1" applyFill="1"/>
    <xf numFmtId="2" fontId="2" fillId="0" borderId="0" xfId="0" applyNumberFormat="1" applyFont="1"/>
    <xf numFmtId="1" fontId="2" fillId="4" borderId="0" xfId="0" applyNumberFormat="1" applyFont="1" applyFill="1"/>
    <xf numFmtId="164" fontId="2" fillId="5" borderId="0" xfId="0" applyNumberFormat="1" applyFont="1" applyFill="1"/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B22"/>
  <sheetViews>
    <sheetView tabSelected="1" workbookViewId="0"/>
  </sheetViews>
  <sheetFormatPr defaultColWidth="9.109375" defaultRowHeight="14.4" x14ac:dyDescent="0.3"/>
  <cols>
    <col min="1" max="1" width="27.5546875" style="2" customWidth="1"/>
    <col min="2" max="2" width="13.33203125" style="2" customWidth="1"/>
    <col min="3" max="3" width="9.109375" style="2"/>
    <col min="4" max="4" width="10.6640625" style="2" customWidth="1"/>
    <col min="5" max="6" width="9.109375" style="2"/>
    <col min="7" max="7" width="9.88671875" style="2" bestFit="1" customWidth="1"/>
    <col min="8" max="16384" width="9.109375" style="2"/>
  </cols>
  <sheetData>
    <row r="1" spans="1:2" x14ac:dyDescent="0.3">
      <c r="A1" s="1" t="s">
        <v>7</v>
      </c>
    </row>
    <row r="3" spans="1:2" x14ac:dyDescent="0.3">
      <c r="A3" s="1" t="s">
        <v>0</v>
      </c>
    </row>
    <row r="4" spans="1:2" x14ac:dyDescent="0.3">
      <c r="A4" s="3" t="s">
        <v>8</v>
      </c>
      <c r="B4" s="8">
        <v>50</v>
      </c>
    </row>
    <row r="5" spans="1:2" x14ac:dyDescent="0.3">
      <c r="A5" s="3" t="s">
        <v>14</v>
      </c>
      <c r="B5" s="8">
        <v>0</v>
      </c>
    </row>
    <row r="6" spans="1:2" x14ac:dyDescent="0.3">
      <c r="A6" s="3" t="s">
        <v>12</v>
      </c>
      <c r="B6" s="4">
        <v>0.2</v>
      </c>
    </row>
    <row r="7" spans="1:2" x14ac:dyDescent="0.3">
      <c r="A7" s="3" t="s">
        <v>9</v>
      </c>
      <c r="B7" s="5">
        <v>960</v>
      </c>
    </row>
    <row r="9" spans="1:2" x14ac:dyDescent="0.3">
      <c r="A9" s="2" t="s">
        <v>10</v>
      </c>
    </row>
    <row r="10" spans="1:2" x14ac:dyDescent="0.3">
      <c r="A10" s="6">
        <v>0</v>
      </c>
      <c r="B10" s="9">
        <v>10</v>
      </c>
    </row>
    <row r="11" spans="1:2" x14ac:dyDescent="0.3">
      <c r="A11" s="6">
        <v>300</v>
      </c>
      <c r="B11" s="9">
        <v>9.8000000000000007</v>
      </c>
    </row>
    <row r="12" spans="1:2" x14ac:dyDescent="0.3">
      <c r="A12" s="6">
        <v>500</v>
      </c>
      <c r="B12" s="9">
        <v>9.6999999999999993</v>
      </c>
    </row>
    <row r="14" spans="1:2" x14ac:dyDescent="0.3">
      <c r="A14" s="2" t="s">
        <v>13</v>
      </c>
      <c r="B14" s="11">
        <v>300.00000021894573</v>
      </c>
    </row>
    <row r="15" spans="1:2" x14ac:dyDescent="0.3">
      <c r="A15" s="2" t="s">
        <v>1</v>
      </c>
      <c r="B15" s="10">
        <f>Annual_demand/Order_quantity</f>
        <v>3.199999997664579</v>
      </c>
    </row>
    <row r="17" spans="1:2" x14ac:dyDescent="0.3">
      <c r="A17" s="2" t="s">
        <v>11</v>
      </c>
      <c r="B17" s="7">
        <f>VLOOKUP(Order_quantity,Lookup_table,2)</f>
        <v>9.8000000000000007</v>
      </c>
    </row>
    <row r="18" spans="1:2" x14ac:dyDescent="0.3">
      <c r="A18" s="3" t="s">
        <v>2</v>
      </c>
      <c r="B18" s="7">
        <f>Unit_purchasing_cost*Order_quantity</f>
        <v>2940.0000021456685</v>
      </c>
    </row>
    <row r="19" spans="1:2" x14ac:dyDescent="0.3">
      <c r="A19" s="2" t="s">
        <v>3</v>
      </c>
      <c r="B19" s="7">
        <f>Setup_cost*Orders_per_year</f>
        <v>159.99999988322895</v>
      </c>
    </row>
    <row r="20" spans="1:2" x14ac:dyDescent="0.3">
      <c r="A20" s="2" t="s">
        <v>4</v>
      </c>
      <c r="B20" s="7">
        <f>Purchasing_cost_per_order*Orders_per_year</f>
        <v>9408.0000000000018</v>
      </c>
    </row>
    <row r="21" spans="1:2" x14ac:dyDescent="0.3">
      <c r="A21" s="2" t="s">
        <v>5</v>
      </c>
      <c r="B21" s="7">
        <f>Unit_storage_cost*Order_quantity/2+Holding_cost_rate*Purchasing_cost_per_order/2</f>
        <v>294.00000021456685</v>
      </c>
    </row>
    <row r="22" spans="1:2" x14ac:dyDescent="0.3">
      <c r="A22" s="2" t="s">
        <v>6</v>
      </c>
      <c r="B22" s="12">
        <f>SUM(B19:B21)</f>
        <v>9862.0000000977961</v>
      </c>
    </row>
  </sheetData>
  <phoneticPr fontId="0" type="noConversion"/>
  <printOptions headings="1" gridLines="1" gridLinesSet="0"/>
  <pageMargins left="0.75" right="0.75" top="1" bottom="1" header="0.5" footer="0.5"/>
  <pageSetup orientation="portrait" horizontalDpi="300" verticalDpi="300" r:id="rId1"/>
  <headerFooter alignWithMargins="0">
    <oddFooter>&amp;CChapter 9.11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13</vt:i4>
      </vt:variant>
    </vt:vector>
  </HeadingPairs>
  <TitlesOfParts>
    <vt:vector size="14" baseType="lpstr">
      <vt:lpstr>Model</vt:lpstr>
      <vt:lpstr>Annual_demand</vt:lpstr>
      <vt:lpstr>Annual_holding_cost</vt:lpstr>
      <vt:lpstr>Annual_purchasing_cost</vt:lpstr>
      <vt:lpstr>Annual_setup_cost</vt:lpstr>
      <vt:lpstr>Holding_cost_rate</vt:lpstr>
      <vt:lpstr>Lookup_table</vt:lpstr>
      <vt:lpstr>Order_quantity</vt:lpstr>
      <vt:lpstr>Orders_per_year</vt:lpstr>
      <vt:lpstr>Purchasing_cost_per_order</vt:lpstr>
      <vt:lpstr>Setup_cost</vt:lpstr>
      <vt:lpstr>Total_annual_cost</vt:lpstr>
      <vt:lpstr>Unit_purchasing_cost</vt:lpstr>
      <vt:lpstr>Unit_storage_cost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 Albright</dc:creator>
  <cp:lastModifiedBy>Chris</cp:lastModifiedBy>
  <cp:lastPrinted>1996-07-09T20:04:53Z</cp:lastPrinted>
  <dcterms:created xsi:type="dcterms:W3CDTF">2000-02-18T18:21:51Z</dcterms:created>
  <dcterms:modified xsi:type="dcterms:W3CDTF">2014-03-12T15:43:55Z</dcterms:modified>
</cp:coreProperties>
</file>